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<sst xmlns="http://schemas.openxmlformats.org/spreadsheetml/2006/main" count="80" uniqueCount="72">
  <si>
    <t>截止2月22日慈善组织（含未认定慈善组织的慈善会）抗疫捐赠情况日报统计表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</si>
  <si>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</si>
  <si>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</si>
  <si>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</si>
  <si>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</si>
  <si>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</si>
  <si>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</si>
  <si>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</si>
  <si>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</si>
  <si>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</si>
  <si>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</si>
  <si>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</si>
  <si>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</si>
  <si>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</si>
  <si>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</si>
  <si>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</si>
  <si>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</si>
  <si>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</si>
  <si>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</si>
  <si>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</si>
  <si>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</si>
  <si>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</si>
  <si>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</si>
  <si>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</si>
  <si>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</si>
  <si>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</si>
  <si>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</si>
  <si>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</si>
  <si>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</si>
  <si>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</si>
  <si>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</si>
  <si>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</si>
  <si>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</si>
  <si>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</si>
  <si>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</si>
  <si>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</si>
  <si>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</si>
  <si>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</si>
  <si>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</si>
  <si>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</si>
  <si>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</si>
  <si>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</si>
  <si>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</si>
  <si>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</si>
  <si>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</si>
  <si>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</si>
  <si>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</si>
  <si>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</si>
  <si>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</si>
  <si>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</si>
  <si>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</si>
  <si>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</si>
  <si>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</si>
  <si>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</si>
  <si>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</si>
  <si>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</si>
  <si>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</si>
  <si>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</si>
  <si>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</si>
  <si>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</si>
  <si>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 xml:space="preserve">是 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</si>
  <si>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</si>
  <si>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</si>
  <si>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</si>
  <si>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</si>
  <si>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</si>
  <si>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</si>
  <si>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b/>
        <sz val="11"/>
        <color theme="1"/>
        <rFont val="等线"/>
        <charset val="134"/>
        <scheme val="minor"/>
      </rPr>
      <t xml:space="preserve"> </t>
    </r>
    <r>
      <rPr>
        <b/>
        <sz val="11"/>
        <color rgb="FFFF0000"/>
        <rFont val="等线"/>
        <charset val="134"/>
        <scheme val="minor"/>
      </rPr>
      <t>备注：2月5日雅安市慈善总会接受由四川省慈善总会转捐30万元捐赠，2月10日省厅通知上级慈善会转捐不在纳入统计，2月11日查明30万元却由省总会转捐，所以不在纳入统计，雅安市精益眼镜有限公司捐赠护目镜360副，分别拨付雅安市救助管理站60副，雅安市交警队300副。。芦山县共接受捐赠物资：200斤酒精（定向双石镇，已移交双石镇），价值约5000元；牛奶225件（定向捐赠县医院，已交接给县医院），价值8081元。 2月6日收到蒙牛集团向我县人民医院和中医医院捐赠牛奶1529件价值55008元，已分别拨至县人民医院和中医医院；2月10日石棉县元彬养殖场定向石棉县第三敬老院捐赠鸡蛋5件(1800个)价值1500元，已转赠至第三敬老院。雨城区慈善总会收到1件（2000只）一次性的油纸手套。天全县慈善总会收到200件泡面和50件午餐肉罐头，已交县疫情应急指挥部物资组安排使用；收到鸡蛋52件，每件50个，已交天全县人民医院。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</si>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</sst>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A4" workbookViewId="0">
      <selection activeCell="A11" sqref="$A11:$XFD11"/>
    </sheetView>
  </sheetViews>
  <sheetFormatPr defaultColWidth="9" defaultRowHeight="13.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7" customHeight="1" spans="1:3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27" customHeight="1" spans="1:33">
      <c r="A5" s="5" t="s">
        <v>2</v>
      </c>
      <c r="B5" s="6" t="s">
        <v>3</v>
      </c>
      <c r="C5" s="7"/>
      <c r="D5" s="7"/>
      <c r="E5" s="7"/>
      <c r="F5" s="7"/>
      <c r="G5" s="7"/>
      <c r="H5" s="7"/>
      <c r="I5" s="26"/>
      <c r="J5" s="6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26"/>
      <c r="AE5" s="35" t="s">
        <v>5</v>
      </c>
      <c r="AF5" s="35"/>
      <c r="AG5" s="35"/>
    </row>
    <row r="6" spans="1:33">
      <c r="A6" s="8"/>
      <c r="B6" s="5" t="s">
        <v>6</v>
      </c>
      <c r="C6" s="5" t="s">
        <v>7</v>
      </c>
      <c r="D6" s="9" t="s">
        <v>8</v>
      </c>
      <c r="E6" s="10"/>
      <c r="F6" s="10"/>
      <c r="G6" s="10"/>
      <c r="H6" s="10"/>
      <c r="I6" s="27"/>
      <c r="J6" s="12" t="s">
        <v>9</v>
      </c>
      <c r="K6" s="28" t="s">
        <v>10</v>
      </c>
      <c r="L6" s="28"/>
      <c r="M6" s="28"/>
      <c r="N6" s="28"/>
      <c r="O6" s="9" t="s">
        <v>11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27"/>
      <c r="AE6" s="16" t="s">
        <v>12</v>
      </c>
      <c r="AF6" s="16" t="s">
        <v>13</v>
      </c>
      <c r="AG6" s="16"/>
    </row>
    <row r="7" ht="32.1" customHeight="1" spans="1:33">
      <c r="A7" s="8"/>
      <c r="B7" s="8"/>
      <c r="C7" s="8"/>
      <c r="D7" s="5" t="s">
        <v>14</v>
      </c>
      <c r="E7" s="9" t="s">
        <v>15</v>
      </c>
      <c r="F7" s="10"/>
      <c r="G7" s="10"/>
      <c r="H7" s="10"/>
      <c r="I7" s="27"/>
      <c r="J7" s="12"/>
      <c r="K7" s="12" t="s">
        <v>16</v>
      </c>
      <c r="L7" s="12" t="s">
        <v>17</v>
      </c>
      <c r="M7" s="12"/>
      <c r="N7" s="12"/>
      <c r="O7" s="12" t="s">
        <v>18</v>
      </c>
      <c r="P7" s="12" t="s">
        <v>19</v>
      </c>
      <c r="Q7" s="12"/>
      <c r="R7" s="12"/>
      <c r="S7" s="12" t="s">
        <v>20</v>
      </c>
      <c r="T7" s="12"/>
      <c r="U7" s="12"/>
      <c r="V7" s="12" t="s">
        <v>21</v>
      </c>
      <c r="W7" s="12"/>
      <c r="X7" s="12"/>
      <c r="Y7" s="9" t="s">
        <v>22</v>
      </c>
      <c r="Z7" s="10"/>
      <c r="AA7" s="27"/>
      <c r="AB7" s="9" t="s">
        <v>23</v>
      </c>
      <c r="AC7" s="10"/>
      <c r="AD7" s="27"/>
      <c r="AE7" s="16"/>
      <c r="AF7" s="16" t="s">
        <v>24</v>
      </c>
      <c r="AG7" s="16" t="s">
        <v>25</v>
      </c>
    </row>
    <row r="8" ht="45" customHeight="1" spans="1:33">
      <c r="A8" s="11"/>
      <c r="B8" s="11"/>
      <c r="C8" s="11"/>
      <c r="D8" s="11"/>
      <c r="E8" s="12" t="s">
        <v>26</v>
      </c>
      <c r="F8" s="12" t="s">
        <v>27</v>
      </c>
      <c r="G8" s="12" t="s">
        <v>28</v>
      </c>
      <c r="H8" s="12" t="s">
        <v>29</v>
      </c>
      <c r="I8" s="12" t="s">
        <v>30</v>
      </c>
      <c r="J8" s="12"/>
      <c r="K8" s="12"/>
      <c r="L8" s="12" t="s">
        <v>31</v>
      </c>
      <c r="M8" s="12" t="s">
        <v>32</v>
      </c>
      <c r="N8" s="12" t="s">
        <v>33</v>
      </c>
      <c r="O8" s="12"/>
      <c r="P8" s="12" t="s">
        <v>34</v>
      </c>
      <c r="Q8" s="12" t="s">
        <v>35</v>
      </c>
      <c r="R8" s="12" t="s">
        <v>36</v>
      </c>
      <c r="S8" s="12" t="s">
        <v>37</v>
      </c>
      <c r="T8" s="12" t="s">
        <v>38</v>
      </c>
      <c r="U8" s="12" t="s">
        <v>39</v>
      </c>
      <c r="V8" s="12" t="s">
        <v>40</v>
      </c>
      <c r="W8" s="12" t="s">
        <v>41</v>
      </c>
      <c r="X8" s="12" t="s">
        <v>42</v>
      </c>
      <c r="Y8" s="12" t="s">
        <v>43</v>
      </c>
      <c r="Z8" s="12" t="s">
        <v>44</v>
      </c>
      <c r="AA8" s="12" t="s">
        <v>45</v>
      </c>
      <c r="AB8" s="12" t="s">
        <v>46</v>
      </c>
      <c r="AC8" s="12" t="s">
        <v>47</v>
      </c>
      <c r="AD8" s="12" t="s">
        <v>48</v>
      </c>
      <c r="AE8" s="16"/>
      <c r="AF8" s="16"/>
      <c r="AG8" s="16"/>
    </row>
    <row r="9" s="1" customFormat="1" ht="39.95" customHeight="1" spans="1:33">
      <c r="A9" s="12" t="s">
        <v>49</v>
      </c>
      <c r="B9" s="13">
        <v>11.2662</v>
      </c>
      <c r="C9" s="12">
        <v>9.4762</v>
      </c>
      <c r="D9" s="13">
        <v>1.79</v>
      </c>
      <c r="E9" s="14"/>
      <c r="F9" s="14"/>
      <c r="G9" s="14"/>
      <c r="H9" s="14"/>
      <c r="I9" s="14">
        <v>360</v>
      </c>
      <c r="J9" s="13">
        <v>7.605</v>
      </c>
      <c r="K9" s="12">
        <f>SUM(L9:N9)</f>
        <v>5.815</v>
      </c>
      <c r="L9" s="14">
        <v>2</v>
      </c>
      <c r="M9" s="12">
        <v>3.815</v>
      </c>
      <c r="N9" s="14"/>
      <c r="O9" s="13">
        <v>1.79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>
        <v>360</v>
      </c>
      <c r="AC9" s="14"/>
      <c r="AD9" s="14"/>
      <c r="AE9" s="20" t="s">
        <v>50</v>
      </c>
      <c r="AF9" s="12"/>
      <c r="AG9" s="20" t="s">
        <v>50</v>
      </c>
    </row>
    <row r="10" s="1" customFormat="1" ht="39.95" customHeight="1" spans="1:33">
      <c r="A10" s="15" t="s">
        <v>51</v>
      </c>
      <c r="B10" s="15">
        <f>C10+D10</f>
        <v>129.271</v>
      </c>
      <c r="C10" s="15">
        <f>121.3132+0.42</f>
        <v>121.7332</v>
      </c>
      <c r="D10" s="15">
        <f>7.1478+0.39</f>
        <v>7.5378</v>
      </c>
      <c r="E10" s="15">
        <v>1011</v>
      </c>
      <c r="F10" s="15"/>
      <c r="G10" s="15"/>
      <c r="H10" s="15">
        <f>127+14</f>
        <v>141</v>
      </c>
      <c r="I10" s="15">
        <f>250+52</f>
        <v>302</v>
      </c>
      <c r="J10" s="15">
        <f>K10+O10</f>
        <v>36.2375</v>
      </c>
      <c r="K10" s="15">
        <f>L10+M10</f>
        <v>28.6997</v>
      </c>
      <c r="L10" s="15">
        <f>15.6297+1.04+12</f>
        <v>28.6697</v>
      </c>
      <c r="M10" s="15">
        <v>0.03</v>
      </c>
      <c r="N10" s="15"/>
      <c r="O10" s="15">
        <v>7.5378</v>
      </c>
      <c r="P10" s="15">
        <v>1011</v>
      </c>
      <c r="Q10" s="31"/>
      <c r="R10" s="31"/>
      <c r="S10" s="31"/>
      <c r="T10" s="31"/>
      <c r="U10" s="31"/>
      <c r="V10" s="31"/>
      <c r="W10" s="31"/>
      <c r="X10" s="31"/>
      <c r="Y10" s="31">
        <v>141</v>
      </c>
      <c r="Z10" s="31"/>
      <c r="AA10" s="31"/>
      <c r="AB10" s="31">
        <f>250+52</f>
        <v>302</v>
      </c>
      <c r="AC10" s="31"/>
      <c r="AD10" s="31"/>
      <c r="AE10" s="36" t="s">
        <v>50</v>
      </c>
      <c r="AF10" s="14" t="s">
        <v>52</v>
      </c>
      <c r="AG10" s="41" t="s">
        <v>50</v>
      </c>
    </row>
    <row r="11" s="1" customFormat="1" ht="39.95" customHeight="1" spans="1:33">
      <c r="A11" s="12" t="s">
        <v>53</v>
      </c>
      <c r="B11" s="12">
        <v>0.11</v>
      </c>
      <c r="C11" s="12">
        <v>0.11</v>
      </c>
      <c r="D11" s="14"/>
      <c r="E11" s="14"/>
      <c r="F11" s="14"/>
      <c r="G11" s="14"/>
      <c r="H11" s="14"/>
      <c r="I11" s="14"/>
      <c r="J11" s="12">
        <v>0.01</v>
      </c>
      <c r="K11" s="12">
        <v>0.01</v>
      </c>
      <c r="L11" s="14"/>
      <c r="M11" s="12">
        <v>0.01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7" t="s">
        <v>50</v>
      </c>
      <c r="AF11" s="14"/>
      <c r="AG11" s="42" t="s">
        <v>54</v>
      </c>
    </row>
    <row r="12" s="1" customFormat="1" ht="39.95" customHeight="1" spans="1:33">
      <c r="A12" s="12" t="s">
        <v>55</v>
      </c>
      <c r="B12" s="12">
        <v>40</v>
      </c>
      <c r="C12" s="12">
        <v>39.2</v>
      </c>
      <c r="D12" s="12">
        <v>0.8</v>
      </c>
      <c r="E12" s="12">
        <v>2000</v>
      </c>
      <c r="F12" s="12">
        <v>0</v>
      </c>
      <c r="G12" s="12">
        <v>0</v>
      </c>
      <c r="H12" s="16">
        <v>4</v>
      </c>
      <c r="I12" s="16">
        <v>2000</v>
      </c>
      <c r="J12" s="16">
        <v>0.7</v>
      </c>
      <c r="K12" s="16">
        <v>0</v>
      </c>
      <c r="L12" s="16">
        <v>0</v>
      </c>
      <c r="M12" s="16">
        <v>0</v>
      </c>
      <c r="N12" s="16">
        <v>0</v>
      </c>
      <c r="O12" s="12">
        <v>0.7</v>
      </c>
      <c r="P12" s="12">
        <v>1600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3</v>
      </c>
      <c r="Z12" s="12">
        <v>0</v>
      </c>
      <c r="AA12" s="12">
        <v>0</v>
      </c>
      <c r="AB12" s="12">
        <v>2000</v>
      </c>
      <c r="AC12" s="12">
        <v>0</v>
      </c>
      <c r="AD12" s="12">
        <v>0</v>
      </c>
      <c r="AE12" s="37" t="s">
        <v>50</v>
      </c>
      <c r="AF12" s="12"/>
      <c r="AG12" s="28" t="s">
        <v>50</v>
      </c>
    </row>
    <row r="13" s="1" customFormat="1" ht="39.95" customHeight="1" spans="1:33">
      <c r="A13" s="12" t="s">
        <v>56</v>
      </c>
      <c r="B13" s="17">
        <v>93.99</v>
      </c>
      <c r="C13" s="17">
        <v>93.99</v>
      </c>
      <c r="D13" s="12">
        <v>0</v>
      </c>
      <c r="E13" s="12"/>
      <c r="F13" s="12"/>
      <c r="G13" s="12"/>
      <c r="H13" s="16"/>
      <c r="I13" s="16"/>
      <c r="J13" s="29">
        <v>0.857</v>
      </c>
      <c r="K13" s="29">
        <v>0.857</v>
      </c>
      <c r="L13" s="16"/>
      <c r="M13" s="29">
        <v>0.857</v>
      </c>
      <c r="N13" s="16"/>
      <c r="O13" s="12">
        <v>0</v>
      </c>
      <c r="P13" s="12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38" t="s">
        <v>57</v>
      </c>
      <c r="AF13" s="14"/>
      <c r="AG13" s="42" t="s">
        <v>58</v>
      </c>
    </row>
    <row r="14" s="2" customFormat="1" ht="39.95" customHeight="1" spans="1:33">
      <c r="A14" s="12" t="s">
        <v>59</v>
      </c>
      <c r="B14" s="13">
        <v>7.3355</v>
      </c>
      <c r="C14" s="13">
        <v>6.0274</v>
      </c>
      <c r="D14" s="12">
        <v>1.3081</v>
      </c>
      <c r="E14" s="12"/>
      <c r="F14" s="12"/>
      <c r="G14" s="12"/>
      <c r="H14" s="16">
        <v>20</v>
      </c>
      <c r="I14" s="16">
        <v>225</v>
      </c>
      <c r="J14" s="30">
        <v>7.3355</v>
      </c>
      <c r="K14" s="30">
        <v>6.0274</v>
      </c>
      <c r="L14" s="16"/>
      <c r="M14" s="30">
        <v>6.0274</v>
      </c>
      <c r="N14" s="16"/>
      <c r="O14" s="12">
        <v>1.3081</v>
      </c>
      <c r="P14" s="12"/>
      <c r="Q14" s="14"/>
      <c r="R14" s="14"/>
      <c r="S14" s="14"/>
      <c r="T14" s="14"/>
      <c r="U14" s="14"/>
      <c r="V14" s="14"/>
      <c r="W14" s="14"/>
      <c r="X14" s="14"/>
      <c r="Y14" s="12">
        <v>20</v>
      </c>
      <c r="Z14" s="14"/>
      <c r="AA14" s="14"/>
      <c r="AB14" s="12">
        <v>225</v>
      </c>
      <c r="AC14" s="21"/>
      <c r="AD14" s="21"/>
      <c r="AE14" s="12" t="s">
        <v>60</v>
      </c>
      <c r="AF14" s="12"/>
      <c r="AG14" s="12" t="s">
        <v>61</v>
      </c>
    </row>
    <row r="15" s="1" customFormat="1" ht="39.95" customHeight="1" spans="1:33">
      <c r="A15" s="12" t="s">
        <v>62</v>
      </c>
      <c r="B15" s="12">
        <v>11.7356</v>
      </c>
      <c r="C15" s="12">
        <v>6.0848</v>
      </c>
      <c r="D15" s="12">
        <v>5.6508</v>
      </c>
      <c r="E15" s="12"/>
      <c r="F15" s="12"/>
      <c r="G15" s="12"/>
      <c r="H15" s="16"/>
      <c r="I15" s="16">
        <v>1534</v>
      </c>
      <c r="J15" s="16">
        <v>9.1508</v>
      </c>
      <c r="K15" s="16">
        <v>3.5</v>
      </c>
      <c r="L15" s="16">
        <v>3.3</v>
      </c>
      <c r="M15" s="16">
        <v>0.2</v>
      </c>
      <c r="N15" s="16">
        <v>0</v>
      </c>
      <c r="O15" s="12">
        <v>5.6508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2">
        <v>1534</v>
      </c>
      <c r="AC15" s="14"/>
      <c r="AD15" s="14"/>
      <c r="AE15" s="38" t="s">
        <v>57</v>
      </c>
      <c r="AF15" s="14"/>
      <c r="AG15" s="14" t="s">
        <v>63</v>
      </c>
    </row>
    <row r="16" s="2" customFormat="1" ht="39.95" customHeight="1" spans="1:33">
      <c r="A16" s="18" t="s">
        <v>64</v>
      </c>
      <c r="B16" s="18">
        <v>8.201</v>
      </c>
      <c r="C16" s="18">
        <v>8.201</v>
      </c>
      <c r="D16" s="19">
        <v>0</v>
      </c>
      <c r="E16" s="19"/>
      <c r="F16" s="19"/>
      <c r="G16" s="19"/>
      <c r="H16" s="19"/>
      <c r="I16" s="19"/>
      <c r="J16" s="18">
        <v>5.591</v>
      </c>
      <c r="K16" s="18">
        <v>5.591</v>
      </c>
      <c r="L16" s="19">
        <v>4.71</v>
      </c>
      <c r="M16" s="18">
        <v>0.881</v>
      </c>
      <c r="N16" s="19"/>
      <c r="O16" s="19">
        <v>0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39" t="s">
        <v>57</v>
      </c>
      <c r="AF16" s="40"/>
      <c r="AG16" s="43"/>
    </row>
    <row r="17" ht="39.95" customHeight="1" spans="1:33">
      <c r="A17" s="12" t="s">
        <v>65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ht="36" customHeight="1" spans="1:33">
      <c r="A18" s="20" t="s">
        <v>66</v>
      </c>
      <c r="B18" s="21">
        <f>SUM(B9:B17)</f>
        <v>301.9093</v>
      </c>
      <c r="C18" s="21">
        <f>SUM(C9:C17)</f>
        <v>284.8226</v>
      </c>
      <c r="D18" s="21">
        <f t="shared" ref="C18:AD18" si="0">SUM(D9:D17)</f>
        <v>17.0867</v>
      </c>
      <c r="E18" s="21">
        <f t="shared" si="0"/>
        <v>3011</v>
      </c>
      <c r="F18" s="21">
        <f t="shared" si="0"/>
        <v>0</v>
      </c>
      <c r="G18" s="21">
        <f t="shared" si="0"/>
        <v>0</v>
      </c>
      <c r="H18" s="21">
        <f t="shared" si="0"/>
        <v>165</v>
      </c>
      <c r="I18" s="21">
        <f t="shared" si="0"/>
        <v>4421</v>
      </c>
      <c r="J18" s="21">
        <f t="shared" si="0"/>
        <v>67.4868</v>
      </c>
      <c r="K18" s="21">
        <f t="shared" si="0"/>
        <v>50.5001</v>
      </c>
      <c r="L18" s="21">
        <f t="shared" si="0"/>
        <v>38.6797</v>
      </c>
      <c r="M18" s="21">
        <f t="shared" si="0"/>
        <v>11.8204</v>
      </c>
      <c r="N18" s="21">
        <f t="shared" si="0"/>
        <v>0</v>
      </c>
      <c r="O18" s="21">
        <f t="shared" si="0"/>
        <v>16.9867</v>
      </c>
      <c r="P18" s="21">
        <f t="shared" si="0"/>
        <v>2611</v>
      </c>
      <c r="Q18" s="21">
        <f t="shared" si="0"/>
        <v>0</v>
      </c>
      <c r="R18" s="21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21">
        <f t="shared" si="0"/>
        <v>0</v>
      </c>
      <c r="X18" s="21">
        <f t="shared" si="0"/>
        <v>0</v>
      </c>
      <c r="Y18" s="21">
        <f t="shared" si="0"/>
        <v>164</v>
      </c>
      <c r="Z18" s="21">
        <f t="shared" si="0"/>
        <v>0</v>
      </c>
      <c r="AA18" s="21">
        <f t="shared" si="0"/>
        <v>0</v>
      </c>
      <c r="AB18" s="21">
        <f t="shared" si="0"/>
        <v>4421</v>
      </c>
      <c r="AC18" s="21">
        <f t="shared" si="0"/>
        <v>0</v>
      </c>
      <c r="AD18" s="21">
        <f t="shared" si="0"/>
        <v>0</v>
      </c>
      <c r="AE18" s="21"/>
      <c r="AF18" s="21"/>
      <c r="AG18" s="21"/>
    </row>
    <row r="19" ht="78" customHeight="1" spans="1:31">
      <c r="A19" s="22" t="s">
        <v>67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32" t="s">
        <v>68</v>
      </c>
      <c r="R19" s="32"/>
      <c r="S19" s="32"/>
      <c r="T19" s="33" t="s">
        <v>69</v>
      </c>
      <c r="U19" s="34">
        <v>15228930570</v>
      </c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ht="51.95" customHeight="1" spans="1:32">
      <c r="A20" s="23" t="s">
        <v>70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>
      <c r="A21" s="24" t="s">
        <v>71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1">
      <c r="A22" s="24"/>
      <c r="B22" s="2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Administrator</cp:lastModifiedBy>
  <dcterms:created xsi:type="dcterms:W3CDTF">2015-06-05T18:19:00Z</dcterms:created>
  <cp:lastPrinted>2020-01-29T02:42:00Z</cp:lastPrinted>
  <dcterms:modified xsi:type="dcterms:W3CDTF">2020-02-22T10:20:40Z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